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25" yWindow="660" windowWidth="24315" windowHeight="12240"/>
  </bookViews>
  <sheets>
    <sheet name="Example" sheetId="2" r:id="rId1"/>
  </sheets>
  <calcPr calcId="125725"/>
</workbook>
</file>

<file path=xl/calcChain.xml><?xml version="1.0" encoding="utf-8"?>
<calcChain xmlns="http://schemas.openxmlformats.org/spreadsheetml/2006/main">
  <c r="E23" i="2"/>
  <c r="H23"/>
  <c r="I24"/>
  <c r="I25"/>
  <c r="I26"/>
  <c r="I27"/>
  <c r="H28"/>
  <c r="I28"/>
  <c r="B29"/>
  <c r="I29"/>
  <c r="J29"/>
  <c r="K29"/>
  <c r="I30"/>
  <c r="B31"/>
  <c r="I31"/>
  <c r="J31"/>
  <c r="K31"/>
  <c r="E32"/>
  <c r="I32"/>
  <c r="E33"/>
  <c r="I33"/>
  <c r="E34"/>
  <c r="I34"/>
  <c r="E35"/>
  <c r="I35"/>
  <c r="H22"/>
  <c r="B22"/>
  <c r="P16"/>
  <c r="O16"/>
  <c r="N16"/>
  <c r="M16"/>
  <c r="B35" s="1"/>
  <c r="P15"/>
  <c r="O15"/>
  <c r="N15"/>
  <c r="M15"/>
  <c r="C34" s="1"/>
  <c r="P14"/>
  <c r="O14"/>
  <c r="N14"/>
  <c r="M14"/>
  <c r="H33" s="1"/>
  <c r="P13"/>
  <c r="O13"/>
  <c r="N13"/>
  <c r="M13"/>
  <c r="D32" s="1"/>
  <c r="P12"/>
  <c r="O12"/>
  <c r="N12"/>
  <c r="H31" s="1"/>
  <c r="M12"/>
  <c r="G31" s="1"/>
  <c r="P11"/>
  <c r="O11"/>
  <c r="N11"/>
  <c r="M11"/>
  <c r="D30" s="1"/>
  <c r="P10"/>
  <c r="H29" s="1"/>
  <c r="O10"/>
  <c r="N10"/>
  <c r="M10"/>
  <c r="G29" s="1"/>
  <c r="P9"/>
  <c r="O9"/>
  <c r="N9"/>
  <c r="M9"/>
  <c r="E28" s="1"/>
  <c r="P8"/>
  <c r="O8"/>
  <c r="H27" s="1"/>
  <c r="N8"/>
  <c r="M8"/>
  <c r="G27" s="1"/>
  <c r="P7"/>
  <c r="O7"/>
  <c r="N7"/>
  <c r="M7"/>
  <c r="H26" s="1"/>
  <c r="P6"/>
  <c r="O6"/>
  <c r="N6"/>
  <c r="M6"/>
  <c r="F25" s="1"/>
  <c r="P5"/>
  <c r="O5"/>
  <c r="N5"/>
  <c r="M5"/>
  <c r="F24" s="1"/>
  <c r="P4"/>
  <c r="O4"/>
  <c r="N4"/>
  <c r="M4"/>
  <c r="I23" s="1"/>
  <c r="P3"/>
  <c r="O3"/>
  <c r="N3"/>
  <c r="M3"/>
  <c r="I22" s="1"/>
  <c r="J22" l="1"/>
  <c r="J23"/>
  <c r="B23"/>
  <c r="K22"/>
  <c r="C22"/>
  <c r="C31"/>
  <c r="C29"/>
  <c r="K23"/>
  <c r="C23"/>
  <c r="M23" s="1"/>
  <c r="K28"/>
  <c r="F34"/>
  <c r="L22"/>
  <c r="D22"/>
  <c r="G33"/>
  <c r="L23"/>
  <c r="D23"/>
  <c r="G24"/>
  <c r="E31"/>
  <c r="G22"/>
  <c r="C30"/>
  <c r="G28"/>
  <c r="E25"/>
  <c r="G23"/>
  <c r="C28"/>
  <c r="F22"/>
  <c r="F28"/>
  <c r="F23"/>
  <c r="L25"/>
  <c r="B27"/>
  <c r="L34"/>
  <c r="F32"/>
  <c r="E22"/>
  <c r="D25"/>
  <c r="G32"/>
  <c r="K30"/>
  <c r="G25"/>
  <c r="K35"/>
  <c r="C35"/>
  <c r="L35"/>
  <c r="D35"/>
  <c r="J35"/>
  <c r="F35"/>
  <c r="G35"/>
  <c r="H35"/>
  <c r="D34"/>
  <c r="G34"/>
  <c r="H34"/>
  <c r="J34"/>
  <c r="B34"/>
  <c r="K34"/>
  <c r="J33"/>
  <c r="B33"/>
  <c r="K33"/>
  <c r="C33"/>
  <c r="L33"/>
  <c r="D33"/>
  <c r="F33"/>
  <c r="H32"/>
  <c r="J32"/>
  <c r="B32"/>
  <c r="K32"/>
  <c r="C32"/>
  <c r="L32"/>
  <c r="L31"/>
  <c r="D31"/>
  <c r="N31" s="1"/>
  <c r="F31"/>
  <c r="E30"/>
  <c r="G30"/>
  <c r="F30"/>
  <c r="H30"/>
  <c r="J30"/>
  <c r="B30"/>
  <c r="L30"/>
  <c r="F29"/>
  <c r="L29"/>
  <c r="D29"/>
  <c r="E29"/>
  <c r="J28"/>
  <c r="B28"/>
  <c r="L28"/>
  <c r="D28"/>
  <c r="K27"/>
  <c r="C27"/>
  <c r="L27"/>
  <c r="D27"/>
  <c r="E27"/>
  <c r="F27"/>
  <c r="J27"/>
  <c r="C26"/>
  <c r="D26"/>
  <c r="E26"/>
  <c r="F26"/>
  <c r="J26"/>
  <c r="L26"/>
  <c r="G26"/>
  <c r="B26"/>
  <c r="K26"/>
  <c r="H25"/>
  <c r="J25"/>
  <c r="B25"/>
  <c r="K25"/>
  <c r="C25"/>
  <c r="H24"/>
  <c r="J24"/>
  <c r="B24"/>
  <c r="K24"/>
  <c r="C24"/>
  <c r="L24"/>
  <c r="D24"/>
  <c r="E24"/>
  <c r="N23"/>
  <c r="P23" l="1"/>
  <c r="O23"/>
  <c r="N29"/>
  <c r="M31"/>
  <c r="P31"/>
  <c r="O31"/>
  <c r="O29"/>
  <c r="P29"/>
  <c r="O28"/>
  <c r="P28"/>
  <c r="M28"/>
  <c r="N28"/>
  <c r="P34"/>
  <c r="M34"/>
  <c r="O34"/>
  <c r="N34"/>
  <c r="O33"/>
  <c r="P33"/>
  <c r="M33"/>
  <c r="N33"/>
  <c r="N32"/>
  <c r="O32"/>
  <c r="P32"/>
  <c r="M32"/>
  <c r="N24"/>
  <c r="O24"/>
  <c r="P24"/>
  <c r="M24"/>
  <c r="M22"/>
  <c r="N22"/>
  <c r="O22"/>
  <c r="P22"/>
  <c r="N27"/>
  <c r="O27"/>
  <c r="M27"/>
  <c r="P27"/>
  <c r="M30"/>
  <c r="N30"/>
  <c r="O30"/>
  <c r="P30"/>
  <c r="P26"/>
  <c r="M26"/>
  <c r="N26"/>
  <c r="O26"/>
  <c r="O35"/>
  <c r="M35"/>
  <c r="P35"/>
  <c r="N35"/>
  <c r="M29"/>
  <c r="O25"/>
  <c r="P25"/>
  <c r="M25"/>
  <c r="N25"/>
</calcChain>
</file>

<file path=xl/sharedStrings.xml><?xml version="1.0" encoding="utf-8"?>
<sst xmlns="http://schemas.openxmlformats.org/spreadsheetml/2006/main" count="60" uniqueCount="37">
  <si>
    <t>Ahold</t>
  </si>
  <si>
    <t>Akzo Nobel</t>
  </si>
  <si>
    <t>AKZA</t>
  </si>
  <si>
    <t>AH</t>
  </si>
  <si>
    <t>Ticker</t>
  </si>
  <si>
    <t>NAME</t>
  </si>
  <si>
    <t>RAND</t>
  </si>
  <si>
    <t>Randstad</t>
  </si>
  <si>
    <t>CRBN</t>
  </si>
  <si>
    <t>Corbion</t>
  </si>
  <si>
    <t>MT</t>
  </si>
  <si>
    <t>Arcelor</t>
  </si>
  <si>
    <t>OCI</t>
  </si>
  <si>
    <t>uniQure</t>
  </si>
  <si>
    <t>QURE</t>
  </si>
  <si>
    <t>Sensata</t>
  </si>
  <si>
    <t>ST</t>
  </si>
  <si>
    <t>SNOW</t>
  </si>
  <si>
    <t>Snowworld</t>
  </si>
  <si>
    <t>Corio</t>
  </si>
  <si>
    <t>CORIO</t>
  </si>
  <si>
    <t>Altice</t>
  </si>
  <si>
    <t>ATC</t>
  </si>
  <si>
    <t>1st Quartile</t>
  </si>
  <si>
    <t>2nd Quartile</t>
  </si>
  <si>
    <t>3rd Quartile</t>
  </si>
  <si>
    <t>4th Quartile</t>
  </si>
  <si>
    <t>CountIF1</t>
  </si>
  <si>
    <t>CountIF2</t>
  </si>
  <si>
    <t>CountIF3</t>
  </si>
  <si>
    <t>CountIF4</t>
  </si>
  <si>
    <t>Group1</t>
  </si>
  <si>
    <t>Group2</t>
  </si>
  <si>
    <t>Group3</t>
  </si>
  <si>
    <t>Group4</t>
  </si>
  <si>
    <t>ERROR</t>
  </si>
  <si>
    <t>ERR?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</si>
</sst>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/>
    <xf numFmtId="0" fontId="0" fillId="34" borderId="10" xfId="0" applyFill="1" applyBorder="1"/>
    <xf numFmtId="0" fontId="0" fillId="36" borderId="10" xfId="0" applyFill="1" applyBorder="1"/>
    <xf numFmtId="0" fontId="0" fillId="35" borderId="10" xfId="0" applyFill="1" applyBorder="1"/>
    <xf numFmtId="0" fontId="0" fillId="37" borderId="11" xfId="0" applyFill="1" applyBorder="1"/>
    <xf numFmtId="0" fontId="0" fillId="38" borderId="10" xfId="0" applyFill="1" applyBorder="1"/>
    <xf numFmtId="0" fontId="0" fillId="0" borderId="10" xfId="0" applyBorder="1"/>
    <xf numFmtId="164" fontId="0" fillId="38" borderId="10" xfId="0" applyNumberFormat="1" applyFill="1" applyBorder="1"/>
    <xf numFmtId="165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O18" sqref="O18"/>
    </sheetView>
  </sheetViews>
  <sheetFormatPr defaultRowHeight="15"/>
  <cols>
    <col min="3" max="3" width="11" bestFit="1" customWidth="1"/>
    <col min="4" max="4" width="11.140625" bestFit="1" customWidth="1"/>
    <col min="13" max="13" width="13.7109375" customWidth="1"/>
    <col min="14" max="14" width="14.140625" customWidth="1"/>
    <col min="15" max="16" width="13.7109375" customWidth="1"/>
  </cols>
  <sheetData>
    <row r="1" spans="1:16">
      <c r="A1" s="1" t="s">
        <v>5</v>
      </c>
      <c r="B1" s="1" t="s">
        <v>0</v>
      </c>
      <c r="C1" s="1" t="s">
        <v>18</v>
      </c>
      <c r="D1" s="1" t="s">
        <v>1</v>
      </c>
      <c r="E1" s="1" t="s">
        <v>7</v>
      </c>
      <c r="F1" s="1" t="s">
        <v>13</v>
      </c>
      <c r="G1" s="1" t="s">
        <v>11</v>
      </c>
      <c r="H1" s="1" t="s">
        <v>35</v>
      </c>
      <c r="I1" s="1" t="s">
        <v>9</v>
      </c>
      <c r="J1" s="1" t="s">
        <v>21</v>
      </c>
      <c r="K1" s="1" t="s">
        <v>12</v>
      </c>
      <c r="L1" s="1" t="s">
        <v>19</v>
      </c>
    </row>
    <row r="2" spans="1:16">
      <c r="A2" s="1" t="s">
        <v>4</v>
      </c>
      <c r="B2" s="1" t="s">
        <v>3</v>
      </c>
      <c r="C2" s="1" t="s">
        <v>17</v>
      </c>
      <c r="D2" s="1" t="s">
        <v>2</v>
      </c>
      <c r="E2" s="1" t="s">
        <v>6</v>
      </c>
      <c r="F2" s="1" t="s">
        <v>14</v>
      </c>
      <c r="G2" s="1" t="s">
        <v>10</v>
      </c>
      <c r="H2" s="1" t="s">
        <v>36</v>
      </c>
      <c r="I2" s="1" t="s">
        <v>8</v>
      </c>
      <c r="J2" s="1" t="s">
        <v>22</v>
      </c>
      <c r="K2" s="1" t="s">
        <v>12</v>
      </c>
      <c r="L2" s="1" t="s">
        <v>20</v>
      </c>
      <c r="M2" s="2" t="s">
        <v>23</v>
      </c>
      <c r="N2" s="3" t="s">
        <v>24</v>
      </c>
      <c r="O2" s="4" t="s">
        <v>25</v>
      </c>
      <c r="P2" s="5" t="s">
        <v>26</v>
      </c>
    </row>
    <row r="3" spans="1:16">
      <c r="A3" s="9">
        <v>42065</v>
      </c>
      <c r="B3" s="1"/>
      <c r="C3" s="1">
        <v>7.54</v>
      </c>
      <c r="D3" s="1">
        <v>67.709999999999994</v>
      </c>
      <c r="E3" s="1">
        <v>53.16</v>
      </c>
      <c r="F3" s="1">
        <v>24.62</v>
      </c>
      <c r="G3" s="1">
        <v>9.66</v>
      </c>
      <c r="H3" s="1"/>
      <c r="I3" s="1">
        <v>18.57</v>
      </c>
      <c r="J3" s="1">
        <v>96.89</v>
      </c>
      <c r="K3" s="1">
        <v>34.1</v>
      </c>
      <c r="L3" s="1">
        <v>48.1</v>
      </c>
      <c r="M3" s="2">
        <f>QUARTILE(B3:L3,1)</f>
        <v>18.57</v>
      </c>
      <c r="N3" s="3">
        <f>QUARTILE(B3:L3,2)</f>
        <v>34.1</v>
      </c>
      <c r="O3" s="4">
        <f>QUARTILE(B3:L3,3)</f>
        <v>53.16</v>
      </c>
      <c r="P3" s="5">
        <f>QUARTILE(B3:L3,4)</f>
        <v>96.89</v>
      </c>
    </row>
    <row r="4" spans="1:16">
      <c r="A4" s="9">
        <v>42037</v>
      </c>
      <c r="B4" s="1">
        <v>16.32</v>
      </c>
      <c r="C4" s="1">
        <v>7.6</v>
      </c>
      <c r="D4" s="1">
        <v>65.010000000000005</v>
      </c>
      <c r="E4" s="1">
        <v>52.65</v>
      </c>
      <c r="F4" s="1">
        <v>23.24</v>
      </c>
      <c r="G4" s="1">
        <v>9.57</v>
      </c>
      <c r="H4" s="1"/>
      <c r="I4" s="1">
        <v>17.29</v>
      </c>
      <c r="J4" s="1">
        <v>89.1</v>
      </c>
      <c r="K4" s="1">
        <v>37.950000000000003</v>
      </c>
      <c r="L4" s="1">
        <v>48.1</v>
      </c>
      <c r="M4" s="2">
        <f t="shared" ref="M4:M16" si="0">QUARTILE(B4:L4,1)</f>
        <v>16.5625</v>
      </c>
      <c r="N4" s="3">
        <f t="shared" ref="N4:N16" si="1">QUARTILE(B4:L4,2)</f>
        <v>30.594999999999999</v>
      </c>
      <c r="O4" s="4">
        <f t="shared" ref="O4:O16" si="2">QUARTILE(B4:L4,3)</f>
        <v>51.512500000000003</v>
      </c>
      <c r="P4" s="5">
        <f t="shared" ref="P4:P16" si="3">QUARTILE(B4:L4,4)</f>
        <v>89.1</v>
      </c>
    </row>
    <row r="5" spans="1:16">
      <c r="A5" s="9">
        <v>42005</v>
      </c>
      <c r="B5" s="1">
        <v>15.61</v>
      </c>
      <c r="C5" s="1">
        <v>7.35</v>
      </c>
      <c r="D5" s="1">
        <v>62.78</v>
      </c>
      <c r="E5" s="1">
        <v>46.92</v>
      </c>
      <c r="F5" s="1">
        <v>21</v>
      </c>
      <c r="G5" s="1">
        <v>8.2899999999999991</v>
      </c>
      <c r="H5" s="1"/>
      <c r="I5" s="1"/>
      <c r="J5" s="1">
        <v>74.099999999999994</v>
      </c>
      <c r="K5" s="1">
        <v>31.28</v>
      </c>
      <c r="L5" s="1">
        <v>48.1</v>
      </c>
      <c r="M5" s="2">
        <f t="shared" si="0"/>
        <v>15.61</v>
      </c>
      <c r="N5" s="3">
        <f t="shared" si="1"/>
        <v>31.28</v>
      </c>
      <c r="O5" s="4">
        <f t="shared" si="2"/>
        <v>48.1</v>
      </c>
      <c r="P5" s="5">
        <f t="shared" si="3"/>
        <v>74.099999999999994</v>
      </c>
    </row>
    <row r="6" spans="1:16">
      <c r="A6" s="9">
        <v>41974</v>
      </c>
      <c r="B6" s="1">
        <v>14.36</v>
      </c>
      <c r="C6" s="1">
        <v>7.95</v>
      </c>
      <c r="D6" s="1">
        <v>56.44</v>
      </c>
      <c r="E6" s="1">
        <v>40.06</v>
      </c>
      <c r="F6" s="1">
        <v>14.81</v>
      </c>
      <c r="G6" s="1">
        <v>8.9</v>
      </c>
      <c r="H6" s="1"/>
      <c r="I6" s="1"/>
      <c r="J6" s="1">
        <v>65.260000000000005</v>
      </c>
      <c r="K6" s="1">
        <v>28.89</v>
      </c>
      <c r="L6" s="1">
        <v>46.2</v>
      </c>
      <c r="M6" s="2">
        <f t="shared" si="0"/>
        <v>14.36</v>
      </c>
      <c r="N6" s="3">
        <f t="shared" si="1"/>
        <v>28.89</v>
      </c>
      <c r="O6" s="4">
        <f t="shared" si="2"/>
        <v>46.2</v>
      </c>
      <c r="P6" s="5">
        <f t="shared" si="3"/>
        <v>65.260000000000005</v>
      </c>
    </row>
    <row r="7" spans="1:16">
      <c r="A7" s="9">
        <v>41946</v>
      </c>
      <c r="B7" s="1">
        <v>13.82</v>
      </c>
      <c r="C7" s="1">
        <v>7.95</v>
      </c>
      <c r="D7" s="1">
        <v>54.4</v>
      </c>
      <c r="E7" s="1">
        <v>39.69</v>
      </c>
      <c r="F7" s="1">
        <v>15.05</v>
      </c>
      <c r="G7" s="1">
        <v>9.66</v>
      </c>
      <c r="H7" s="1"/>
      <c r="I7" s="1"/>
      <c r="J7" s="1">
        <v>54.1</v>
      </c>
      <c r="K7" s="1">
        <v>28.83</v>
      </c>
      <c r="L7" s="1">
        <v>48.98</v>
      </c>
      <c r="M7" s="2">
        <f t="shared" si="0"/>
        <v>13.82</v>
      </c>
      <c r="N7" s="3">
        <f t="shared" si="1"/>
        <v>28.83</v>
      </c>
      <c r="O7" s="4">
        <f t="shared" si="2"/>
        <v>48.98</v>
      </c>
      <c r="P7" s="5">
        <f t="shared" si="3"/>
        <v>54.4</v>
      </c>
    </row>
    <row r="8" spans="1:16">
      <c r="A8" s="9">
        <v>41913</v>
      </c>
      <c r="B8" s="1">
        <v>12.98</v>
      </c>
      <c r="C8" s="1">
        <v>6.95</v>
      </c>
      <c r="D8" s="1">
        <v>51.9</v>
      </c>
      <c r="E8" s="1">
        <v>35.17</v>
      </c>
      <c r="F8" s="1">
        <v>11.36</v>
      </c>
      <c r="G8" s="1">
        <v>10.23</v>
      </c>
      <c r="H8" s="1"/>
      <c r="I8" s="1"/>
      <c r="J8" s="1">
        <v>49.69</v>
      </c>
      <c r="K8" s="1">
        <v>27.79</v>
      </c>
      <c r="L8" s="1">
        <v>48.98</v>
      </c>
      <c r="M8" s="2">
        <f t="shared" si="0"/>
        <v>11.36</v>
      </c>
      <c r="N8" s="3">
        <f t="shared" si="1"/>
        <v>27.79</v>
      </c>
      <c r="O8" s="4">
        <f t="shared" si="2"/>
        <v>48.98</v>
      </c>
      <c r="P8" s="5">
        <f t="shared" si="3"/>
        <v>51.9</v>
      </c>
    </row>
    <row r="9" spans="1:16">
      <c r="A9" s="9">
        <v>41883</v>
      </c>
      <c r="B9" s="1">
        <v>12.48</v>
      </c>
      <c r="C9" s="1">
        <v>8</v>
      </c>
      <c r="D9" s="1">
        <v>52.82</v>
      </c>
      <c r="E9" s="1">
        <v>36.86</v>
      </c>
      <c r="F9" s="1">
        <v>9.25</v>
      </c>
      <c r="G9" s="1">
        <v>10.68</v>
      </c>
      <c r="H9" s="1"/>
      <c r="I9" s="1"/>
      <c r="J9" s="1">
        <v>41.93</v>
      </c>
      <c r="K9" s="1">
        <v>24.45</v>
      </c>
      <c r="L9" s="1">
        <v>48.98</v>
      </c>
      <c r="M9" s="2">
        <f t="shared" si="0"/>
        <v>10.68</v>
      </c>
      <c r="N9" s="3">
        <f t="shared" si="1"/>
        <v>24.45</v>
      </c>
      <c r="O9" s="4">
        <f t="shared" si="2"/>
        <v>41.93</v>
      </c>
      <c r="P9" s="5">
        <f t="shared" si="3"/>
        <v>52.82</v>
      </c>
    </row>
    <row r="10" spans="1:16">
      <c r="A10" s="9">
        <v>41852</v>
      </c>
      <c r="B10" s="1">
        <v>12.65</v>
      </c>
      <c r="C10" s="1">
        <v>7.51</v>
      </c>
      <c r="D10" s="1">
        <v>52.38</v>
      </c>
      <c r="E10" s="1">
        <v>36.94</v>
      </c>
      <c r="F10" s="1">
        <v>11.5</v>
      </c>
      <c r="G10" s="1">
        <v>10.85</v>
      </c>
      <c r="H10" s="1"/>
      <c r="I10" s="1"/>
      <c r="J10" s="1">
        <v>48.6</v>
      </c>
      <c r="K10" s="1">
        <v>25.44</v>
      </c>
      <c r="L10" s="1">
        <v>49.07</v>
      </c>
      <c r="M10" s="2">
        <f t="shared" si="0"/>
        <v>11.5</v>
      </c>
      <c r="N10" s="3">
        <f t="shared" si="1"/>
        <v>25.44</v>
      </c>
      <c r="O10" s="4">
        <f t="shared" si="2"/>
        <v>48.6</v>
      </c>
      <c r="P10" s="5">
        <f t="shared" si="3"/>
        <v>52.38</v>
      </c>
    </row>
    <row r="11" spans="1:16">
      <c r="A11" s="9">
        <v>41821</v>
      </c>
      <c r="B11" s="1">
        <v>12.71</v>
      </c>
      <c r="C11" s="1">
        <v>7.89</v>
      </c>
      <c r="D11" s="1">
        <v>52.47</v>
      </c>
      <c r="E11" s="1">
        <v>37.07</v>
      </c>
      <c r="F11" s="1">
        <v>10.220000000000001</v>
      </c>
      <c r="G11" s="1">
        <v>11.14</v>
      </c>
      <c r="H11" s="1"/>
      <c r="I11" s="1"/>
      <c r="J11" s="1">
        <v>42.85</v>
      </c>
      <c r="K11" s="1">
        <v>28.56</v>
      </c>
      <c r="L11" s="1">
        <v>49.07</v>
      </c>
      <c r="M11" s="2">
        <f t="shared" si="0"/>
        <v>11.14</v>
      </c>
      <c r="N11" s="3">
        <f t="shared" si="1"/>
        <v>28.56</v>
      </c>
      <c r="O11" s="4">
        <f t="shared" si="2"/>
        <v>42.85</v>
      </c>
      <c r="P11" s="5">
        <f t="shared" si="3"/>
        <v>52.47</v>
      </c>
    </row>
    <row r="12" spans="1:16">
      <c r="A12" s="9">
        <v>41792</v>
      </c>
      <c r="B12" s="1">
        <v>13.34</v>
      </c>
      <c r="C12" s="1">
        <v>8</v>
      </c>
      <c r="D12" s="1">
        <v>53.31</v>
      </c>
      <c r="E12" s="1">
        <v>39.590000000000003</v>
      </c>
      <c r="F12" s="1">
        <v>13.59</v>
      </c>
      <c r="G12" s="1">
        <v>10.61</v>
      </c>
      <c r="H12" s="1"/>
      <c r="I12" s="1"/>
      <c r="J12" s="1">
        <v>50.88</v>
      </c>
      <c r="K12" s="1">
        <v>28.5</v>
      </c>
      <c r="L12" s="1">
        <v>49.07</v>
      </c>
      <c r="M12" s="2">
        <f t="shared" si="0"/>
        <v>13.34</v>
      </c>
      <c r="N12" s="3">
        <f t="shared" si="1"/>
        <v>28.5</v>
      </c>
      <c r="O12" s="4">
        <f t="shared" si="2"/>
        <v>49.07</v>
      </c>
      <c r="P12" s="5">
        <f t="shared" si="3"/>
        <v>53.31</v>
      </c>
    </row>
    <row r="13" spans="1:16">
      <c r="A13" s="9">
        <v>41760</v>
      </c>
      <c r="B13" s="1">
        <v>12.97</v>
      </c>
      <c r="C13" s="1">
        <v>8</v>
      </c>
      <c r="D13" s="1">
        <v>53.54</v>
      </c>
      <c r="E13" s="1"/>
      <c r="F13" s="1">
        <v>8.65</v>
      </c>
      <c r="G13" s="1">
        <v>10.97</v>
      </c>
      <c r="H13" s="1"/>
      <c r="I13" s="1"/>
      <c r="J13" s="1">
        <v>53.3</v>
      </c>
      <c r="K13" s="1">
        <v>28.09</v>
      </c>
      <c r="L13" s="1">
        <v>47.61</v>
      </c>
      <c r="M13" s="2">
        <f t="shared" si="0"/>
        <v>10.39</v>
      </c>
      <c r="N13" s="3">
        <f t="shared" si="1"/>
        <v>20.53</v>
      </c>
      <c r="O13" s="4">
        <f t="shared" si="2"/>
        <v>49.032499999999999</v>
      </c>
      <c r="P13" s="5">
        <f t="shared" si="3"/>
        <v>53.54</v>
      </c>
    </row>
    <row r="14" spans="1:16">
      <c r="A14" s="9">
        <v>41730</v>
      </c>
      <c r="B14" s="1">
        <v>13.53</v>
      </c>
      <c r="C14" s="1">
        <v>7.9</v>
      </c>
      <c r="D14" s="1">
        <v>54.03</v>
      </c>
      <c r="E14" s="1"/>
      <c r="F14" s="1">
        <v>10.27</v>
      </c>
      <c r="G14" s="1">
        <v>11.27</v>
      </c>
      <c r="H14" s="1"/>
      <c r="I14" s="1"/>
      <c r="J14" s="1">
        <v>41.19</v>
      </c>
      <c r="K14" s="1">
        <v>30.83</v>
      </c>
      <c r="L14" s="1">
        <v>43.53</v>
      </c>
      <c r="M14" s="2">
        <f t="shared" si="0"/>
        <v>11.02</v>
      </c>
      <c r="N14" s="3">
        <f t="shared" si="1"/>
        <v>22.18</v>
      </c>
      <c r="O14" s="4">
        <f t="shared" si="2"/>
        <v>41.774999999999999</v>
      </c>
      <c r="P14" s="5">
        <f t="shared" si="3"/>
        <v>54.03</v>
      </c>
    </row>
    <row r="15" spans="1:16">
      <c r="A15" s="9">
        <v>41701</v>
      </c>
      <c r="B15" s="1">
        <v>13.71</v>
      </c>
      <c r="C15" s="1">
        <v>8.07</v>
      </c>
      <c r="D15" s="1">
        <v>56.64</v>
      </c>
      <c r="E15" s="1"/>
      <c r="F15" s="1">
        <v>15.58</v>
      </c>
      <c r="G15" s="1">
        <v>11.26</v>
      </c>
      <c r="H15" s="1"/>
      <c r="I15" s="1"/>
      <c r="J15" s="1">
        <v>32.340000000000003</v>
      </c>
      <c r="K15" s="1">
        <v>32.94</v>
      </c>
      <c r="L15" s="1">
        <v>40.659999999999997</v>
      </c>
      <c r="M15" s="2">
        <f t="shared" si="0"/>
        <v>13.0975</v>
      </c>
      <c r="N15" s="3">
        <f t="shared" si="1"/>
        <v>23.96</v>
      </c>
      <c r="O15" s="4">
        <f t="shared" si="2"/>
        <v>34.869999999999997</v>
      </c>
      <c r="P15" s="5">
        <f t="shared" si="3"/>
        <v>56.64</v>
      </c>
    </row>
    <row r="16" spans="1:16">
      <c r="A16" s="9">
        <v>41673</v>
      </c>
      <c r="B16" s="1">
        <v>13.78</v>
      </c>
      <c r="C16" s="1">
        <v>8.07</v>
      </c>
      <c r="D16" s="1">
        <v>58.43</v>
      </c>
      <c r="E16" s="1"/>
      <c r="F16" s="1">
        <v>16.5</v>
      </c>
      <c r="G16" s="1">
        <v>11.04</v>
      </c>
      <c r="H16" s="1"/>
      <c r="I16" s="1"/>
      <c r="J16" s="1">
        <v>31.5</v>
      </c>
      <c r="K16" s="1">
        <v>35.44</v>
      </c>
      <c r="L16" s="1">
        <v>42.34</v>
      </c>
      <c r="M16" s="2">
        <f t="shared" si="0"/>
        <v>13.094999999999999</v>
      </c>
      <c r="N16" s="3">
        <f t="shared" si="1"/>
        <v>24</v>
      </c>
      <c r="O16" s="4">
        <f t="shared" si="2"/>
        <v>37.164999999999999</v>
      </c>
      <c r="P16" s="5">
        <f t="shared" si="3"/>
        <v>58.43</v>
      </c>
    </row>
    <row r="20" spans="1:16">
      <c r="A20" s="6" t="s">
        <v>5</v>
      </c>
      <c r="B20" s="6" t="s">
        <v>0</v>
      </c>
      <c r="C20" s="6" t="s">
        <v>18</v>
      </c>
      <c r="D20" s="6" t="s">
        <v>1</v>
      </c>
      <c r="E20" s="6" t="s">
        <v>7</v>
      </c>
      <c r="F20" s="6" t="s">
        <v>13</v>
      </c>
      <c r="G20" s="6" t="s">
        <v>11</v>
      </c>
      <c r="H20" s="6" t="s">
        <v>15</v>
      </c>
      <c r="I20" s="6" t="s">
        <v>9</v>
      </c>
      <c r="J20" s="6" t="s">
        <v>21</v>
      </c>
      <c r="K20" s="6" t="s">
        <v>12</v>
      </c>
      <c r="L20" s="6" t="s">
        <v>19</v>
      </c>
      <c r="M20" s="7" t="s">
        <v>31</v>
      </c>
      <c r="N20" s="7" t="s">
        <v>32</v>
      </c>
      <c r="O20" s="7" t="s">
        <v>33</v>
      </c>
      <c r="P20" s="7" t="s">
        <v>34</v>
      </c>
    </row>
    <row r="21" spans="1:16">
      <c r="A21" s="6" t="s">
        <v>4</v>
      </c>
      <c r="B21" s="6" t="s">
        <v>3</v>
      </c>
      <c r="C21" s="6" t="s">
        <v>17</v>
      </c>
      <c r="D21" s="6" t="s">
        <v>2</v>
      </c>
      <c r="E21" s="6" t="s">
        <v>6</v>
      </c>
      <c r="F21" s="6" t="s">
        <v>14</v>
      </c>
      <c r="G21" s="6" t="s">
        <v>10</v>
      </c>
      <c r="H21" s="6" t="s">
        <v>16</v>
      </c>
      <c r="I21" s="6" t="s">
        <v>8</v>
      </c>
      <c r="J21" s="6" t="s">
        <v>22</v>
      </c>
      <c r="K21" s="6" t="s">
        <v>12</v>
      </c>
      <c r="L21" s="6" t="s">
        <v>20</v>
      </c>
      <c r="M21" s="7" t="s">
        <v>27</v>
      </c>
      <c r="N21" s="7" t="s">
        <v>28</v>
      </c>
      <c r="O21" s="7" t="s">
        <v>29</v>
      </c>
      <c r="P21" s="7" t="s">
        <v>30</v>
      </c>
    </row>
    <row r="22" spans="1:16">
      <c r="A22" s="8">
        <v>42065</v>
      </c>
      <c r="B22" s="6" t="str">
        <f>IF(LEN(B3)=0,"NODATA",IF(B3&lt;=$M3,1,IF(AND(B3&gt;$M3,B3&lt;=$N3),2,IF(AND(B3&gt;$N3,B3&lt;=$O3),3,IF(AND(B3&gt;$O3,B3&lt;=$P3),4,"")))))</f>
        <v>NODATA</v>
      </c>
      <c r="C22" s="6">
        <f t="shared" ref="C22:L22" si="4">IF(LEN(C3)=0,"NODATA",IF(C3&lt;=$M3,1,IF(AND(C3&gt;$M3,C3&lt;=$N3),2,IF(AND(C3&gt;$N3,C3&lt;=$O3),3,IF(AND(C3&gt;$O3,C3&lt;=$P3),4,"")))))</f>
        <v>1</v>
      </c>
      <c r="D22" s="6">
        <f t="shared" si="4"/>
        <v>4</v>
      </c>
      <c r="E22" s="6">
        <f t="shared" si="4"/>
        <v>3</v>
      </c>
      <c r="F22" s="6">
        <f t="shared" si="4"/>
        <v>2</v>
      </c>
      <c r="G22" s="6">
        <f t="shared" si="4"/>
        <v>1</v>
      </c>
      <c r="H22" s="6" t="str">
        <f t="shared" si="4"/>
        <v>NODATA</v>
      </c>
      <c r="I22" s="6">
        <f t="shared" si="4"/>
        <v>1</v>
      </c>
      <c r="J22" s="6">
        <f t="shared" si="4"/>
        <v>4</v>
      </c>
      <c r="K22" s="6">
        <f t="shared" si="4"/>
        <v>2</v>
      </c>
      <c r="L22" s="6">
        <f t="shared" si="4"/>
        <v>3</v>
      </c>
      <c r="M22" s="7">
        <f>COUNTIF(B22:L22,1)</f>
        <v>3</v>
      </c>
      <c r="N22" s="7">
        <f>COUNTIF(B22:L22,2)</f>
        <v>2</v>
      </c>
      <c r="O22" s="7">
        <f>COUNTIF(B22:L22,3)</f>
        <v>2</v>
      </c>
      <c r="P22" s="7">
        <f>COUNTIF(B22:L22,4)</f>
        <v>2</v>
      </c>
    </row>
    <row r="23" spans="1:16">
      <c r="A23" s="8">
        <v>42037</v>
      </c>
      <c r="B23" s="6">
        <f t="shared" ref="B23:L23" si="5">IF(LEN(B4)=0,"NODATA",IF(B4&lt;=$M4,1,IF(AND(B4&gt;$M4,B4&lt;=$N4),2,IF(AND(B4&gt;$N4,B4&lt;=$O4),3,IF(AND(B4&gt;$O4,B4&lt;=$P4),4,"")))))</f>
        <v>1</v>
      </c>
      <c r="C23" s="6">
        <f t="shared" si="5"/>
        <v>1</v>
      </c>
      <c r="D23" s="6">
        <f t="shared" si="5"/>
        <v>4</v>
      </c>
      <c r="E23" s="6">
        <f t="shared" si="5"/>
        <v>4</v>
      </c>
      <c r="F23" s="6">
        <f t="shared" si="5"/>
        <v>2</v>
      </c>
      <c r="G23" s="6">
        <f t="shared" si="5"/>
        <v>1</v>
      </c>
      <c r="H23" s="6" t="str">
        <f t="shared" si="5"/>
        <v>NODATA</v>
      </c>
      <c r="I23" s="6">
        <f t="shared" si="5"/>
        <v>2</v>
      </c>
      <c r="J23" s="6">
        <f t="shared" si="5"/>
        <v>4</v>
      </c>
      <c r="K23" s="6">
        <f t="shared" si="5"/>
        <v>3</v>
      </c>
      <c r="L23" s="6">
        <f t="shared" si="5"/>
        <v>3</v>
      </c>
      <c r="M23" s="7">
        <f t="shared" ref="M23:M35" si="6">COUNTIF(B23:L23,1)</f>
        <v>3</v>
      </c>
      <c r="N23" s="7">
        <f t="shared" ref="N23:N35" si="7">COUNTIF(B23:L23,2)</f>
        <v>2</v>
      </c>
      <c r="O23" s="7">
        <f t="shared" ref="O23:O35" si="8">COUNTIF(B23:L23,3)</f>
        <v>2</v>
      </c>
      <c r="P23" s="7">
        <f t="shared" ref="P23:P35" si="9">COUNTIF(B23:L23,4)</f>
        <v>3</v>
      </c>
    </row>
    <row r="24" spans="1:16">
      <c r="A24" s="8">
        <v>42005</v>
      </c>
      <c r="B24" s="6">
        <f t="shared" ref="B24:L24" si="10">IF(LEN(B5)=0,"NODATA",IF(B5&lt;=$M5,1,IF(AND(B5&gt;$M5,B5&lt;=$N5),2,IF(AND(B5&gt;$N5,B5&lt;=$O5),3,IF(AND(B5&gt;$O5,B5&lt;=$P5),4,"")))))</f>
        <v>1</v>
      </c>
      <c r="C24" s="6">
        <f t="shared" si="10"/>
        <v>1</v>
      </c>
      <c r="D24" s="6">
        <f t="shared" si="10"/>
        <v>4</v>
      </c>
      <c r="E24" s="6">
        <f t="shared" si="10"/>
        <v>3</v>
      </c>
      <c r="F24" s="6">
        <f t="shared" si="10"/>
        <v>2</v>
      </c>
      <c r="G24" s="6">
        <f t="shared" si="10"/>
        <v>1</v>
      </c>
      <c r="H24" s="6" t="str">
        <f t="shared" si="10"/>
        <v>NODATA</v>
      </c>
      <c r="I24" s="6" t="str">
        <f t="shared" si="10"/>
        <v>NODATA</v>
      </c>
      <c r="J24" s="6">
        <f t="shared" si="10"/>
        <v>4</v>
      </c>
      <c r="K24" s="6">
        <f t="shared" si="10"/>
        <v>2</v>
      </c>
      <c r="L24" s="6">
        <f t="shared" si="10"/>
        <v>3</v>
      </c>
      <c r="M24" s="7">
        <f t="shared" si="6"/>
        <v>3</v>
      </c>
      <c r="N24" s="7">
        <f t="shared" si="7"/>
        <v>2</v>
      </c>
      <c r="O24" s="7">
        <f t="shared" si="8"/>
        <v>2</v>
      </c>
      <c r="P24" s="7">
        <f t="shared" si="9"/>
        <v>2</v>
      </c>
    </row>
    <row r="25" spans="1:16">
      <c r="A25" s="8">
        <v>41974</v>
      </c>
      <c r="B25" s="6">
        <f t="shared" ref="B25:L25" si="11">IF(LEN(B6)=0,"NODATA",IF(B6&lt;=$M6,1,IF(AND(B6&gt;$M6,B6&lt;=$N6),2,IF(AND(B6&gt;$N6,B6&lt;=$O6),3,IF(AND(B6&gt;$O6,B6&lt;=$P6),4,"")))))</f>
        <v>1</v>
      </c>
      <c r="C25" s="6">
        <f t="shared" si="11"/>
        <v>1</v>
      </c>
      <c r="D25" s="6">
        <f t="shared" si="11"/>
        <v>4</v>
      </c>
      <c r="E25" s="6">
        <f t="shared" si="11"/>
        <v>3</v>
      </c>
      <c r="F25" s="6">
        <f t="shared" si="11"/>
        <v>2</v>
      </c>
      <c r="G25" s="6">
        <f t="shared" si="11"/>
        <v>1</v>
      </c>
      <c r="H25" s="6" t="str">
        <f t="shared" si="11"/>
        <v>NODATA</v>
      </c>
      <c r="I25" s="6" t="str">
        <f t="shared" si="11"/>
        <v>NODATA</v>
      </c>
      <c r="J25" s="6">
        <f t="shared" si="11"/>
        <v>4</v>
      </c>
      <c r="K25" s="6">
        <f t="shared" si="11"/>
        <v>2</v>
      </c>
      <c r="L25" s="6">
        <f t="shared" si="11"/>
        <v>3</v>
      </c>
      <c r="M25" s="7">
        <f t="shared" si="6"/>
        <v>3</v>
      </c>
      <c r="N25" s="7">
        <f t="shared" si="7"/>
        <v>2</v>
      </c>
      <c r="O25" s="7">
        <f t="shared" si="8"/>
        <v>2</v>
      </c>
      <c r="P25" s="7">
        <f t="shared" si="9"/>
        <v>2</v>
      </c>
    </row>
    <row r="26" spans="1:16">
      <c r="A26" s="8">
        <v>41946</v>
      </c>
      <c r="B26" s="6">
        <f t="shared" ref="B26:L26" si="12">IF(LEN(B7)=0,"NODATA",IF(B7&lt;=$M7,1,IF(AND(B7&gt;$M7,B7&lt;=$N7),2,IF(AND(B7&gt;$N7,B7&lt;=$O7),3,IF(AND(B7&gt;$O7,B7&lt;=$P7),4,"")))))</f>
        <v>1</v>
      </c>
      <c r="C26" s="6">
        <f t="shared" si="12"/>
        <v>1</v>
      </c>
      <c r="D26" s="6">
        <f t="shared" si="12"/>
        <v>4</v>
      </c>
      <c r="E26" s="6">
        <f t="shared" si="12"/>
        <v>3</v>
      </c>
      <c r="F26" s="6">
        <f t="shared" si="12"/>
        <v>2</v>
      </c>
      <c r="G26" s="6">
        <f t="shared" si="12"/>
        <v>1</v>
      </c>
      <c r="H26" s="6" t="str">
        <f t="shared" si="12"/>
        <v>NODATA</v>
      </c>
      <c r="I26" s="6" t="str">
        <f t="shared" si="12"/>
        <v>NODATA</v>
      </c>
      <c r="J26" s="6">
        <f t="shared" si="12"/>
        <v>4</v>
      </c>
      <c r="K26" s="6">
        <f t="shared" si="12"/>
        <v>2</v>
      </c>
      <c r="L26" s="6">
        <f t="shared" si="12"/>
        <v>3</v>
      </c>
      <c r="M26" s="7">
        <f t="shared" si="6"/>
        <v>3</v>
      </c>
      <c r="N26" s="7">
        <f t="shared" si="7"/>
        <v>2</v>
      </c>
      <c r="O26" s="7">
        <f t="shared" si="8"/>
        <v>2</v>
      </c>
      <c r="P26" s="7">
        <f t="shared" si="9"/>
        <v>2</v>
      </c>
    </row>
    <row r="27" spans="1:16">
      <c r="A27" s="8">
        <v>41913</v>
      </c>
      <c r="B27" s="6">
        <f t="shared" ref="B27:L27" si="13">IF(LEN(B8)=0,"NODATA",IF(B8&lt;=$M8,1,IF(AND(B8&gt;$M8,B8&lt;=$N8),2,IF(AND(B8&gt;$N8,B8&lt;=$O8),3,IF(AND(B8&gt;$O8,B8&lt;=$P8),4,"")))))</f>
        <v>2</v>
      </c>
      <c r="C27" s="6">
        <f t="shared" si="13"/>
        <v>1</v>
      </c>
      <c r="D27" s="6">
        <f t="shared" si="13"/>
        <v>4</v>
      </c>
      <c r="E27" s="6">
        <f t="shared" si="13"/>
        <v>3</v>
      </c>
      <c r="F27" s="6">
        <f t="shared" si="13"/>
        <v>1</v>
      </c>
      <c r="G27" s="6">
        <f t="shared" si="13"/>
        <v>1</v>
      </c>
      <c r="H27" s="6" t="str">
        <f t="shared" si="13"/>
        <v>NODATA</v>
      </c>
      <c r="I27" s="6" t="str">
        <f t="shared" si="13"/>
        <v>NODATA</v>
      </c>
      <c r="J27" s="6">
        <f t="shared" si="13"/>
        <v>4</v>
      </c>
      <c r="K27" s="6">
        <f t="shared" si="13"/>
        <v>2</v>
      </c>
      <c r="L27" s="6">
        <f t="shared" si="13"/>
        <v>3</v>
      </c>
      <c r="M27" s="7">
        <f t="shared" si="6"/>
        <v>3</v>
      </c>
      <c r="N27" s="7">
        <f t="shared" si="7"/>
        <v>2</v>
      </c>
      <c r="O27" s="7">
        <f t="shared" si="8"/>
        <v>2</v>
      </c>
      <c r="P27" s="7">
        <f t="shared" si="9"/>
        <v>2</v>
      </c>
    </row>
    <row r="28" spans="1:16">
      <c r="A28" s="8">
        <v>41883</v>
      </c>
      <c r="B28" s="6">
        <f t="shared" ref="B28:L28" si="14">IF(LEN(B9)=0,"NODATA",IF(B9&lt;=$M9,1,IF(AND(B9&gt;$M9,B9&lt;=$N9),2,IF(AND(B9&gt;$N9,B9&lt;=$O9),3,IF(AND(B9&gt;$O9,B9&lt;=$P9),4,"")))))</f>
        <v>2</v>
      </c>
      <c r="C28" s="6">
        <f t="shared" si="14"/>
        <v>1</v>
      </c>
      <c r="D28" s="6">
        <f t="shared" si="14"/>
        <v>4</v>
      </c>
      <c r="E28" s="6">
        <f t="shared" si="14"/>
        <v>3</v>
      </c>
      <c r="F28" s="6">
        <f t="shared" si="14"/>
        <v>1</v>
      </c>
      <c r="G28" s="6">
        <f t="shared" si="14"/>
        <v>1</v>
      </c>
      <c r="H28" s="6" t="str">
        <f t="shared" si="14"/>
        <v>NODATA</v>
      </c>
      <c r="I28" s="6" t="str">
        <f t="shared" si="14"/>
        <v>NODATA</v>
      </c>
      <c r="J28" s="6">
        <f t="shared" si="14"/>
        <v>3</v>
      </c>
      <c r="K28" s="6">
        <f t="shared" si="14"/>
        <v>2</v>
      </c>
      <c r="L28" s="6">
        <f t="shared" si="14"/>
        <v>4</v>
      </c>
      <c r="M28" s="7">
        <f t="shared" si="6"/>
        <v>3</v>
      </c>
      <c r="N28" s="7">
        <f t="shared" si="7"/>
        <v>2</v>
      </c>
      <c r="O28" s="7">
        <f t="shared" si="8"/>
        <v>2</v>
      </c>
      <c r="P28" s="7">
        <f t="shared" si="9"/>
        <v>2</v>
      </c>
    </row>
    <row r="29" spans="1:16">
      <c r="A29" s="8">
        <v>41852</v>
      </c>
      <c r="B29" s="6">
        <f t="shared" ref="B29:L29" si="15">IF(LEN(B10)=0,"NODATA",IF(B10&lt;=$M10,1,IF(AND(B10&gt;$M10,B10&lt;=$N10),2,IF(AND(B10&gt;$N10,B10&lt;=$O10),3,IF(AND(B10&gt;$O10,B10&lt;=$P10),4,"")))))</f>
        <v>2</v>
      </c>
      <c r="C29" s="6">
        <f t="shared" si="15"/>
        <v>1</v>
      </c>
      <c r="D29" s="6">
        <f t="shared" si="15"/>
        <v>4</v>
      </c>
      <c r="E29" s="6">
        <f t="shared" si="15"/>
        <v>3</v>
      </c>
      <c r="F29" s="6">
        <f t="shared" si="15"/>
        <v>1</v>
      </c>
      <c r="G29" s="6">
        <f t="shared" si="15"/>
        <v>1</v>
      </c>
      <c r="H29" s="6" t="str">
        <f t="shared" si="15"/>
        <v>NODATA</v>
      </c>
      <c r="I29" s="6" t="str">
        <f t="shared" si="15"/>
        <v>NODATA</v>
      </c>
      <c r="J29" s="6">
        <f t="shared" si="15"/>
        <v>3</v>
      </c>
      <c r="K29" s="6">
        <f t="shared" si="15"/>
        <v>2</v>
      </c>
      <c r="L29" s="6">
        <f t="shared" si="15"/>
        <v>4</v>
      </c>
      <c r="M29" s="7">
        <f t="shared" si="6"/>
        <v>3</v>
      </c>
      <c r="N29" s="7">
        <f t="shared" si="7"/>
        <v>2</v>
      </c>
      <c r="O29" s="7">
        <f t="shared" si="8"/>
        <v>2</v>
      </c>
      <c r="P29" s="7">
        <f t="shared" si="9"/>
        <v>2</v>
      </c>
    </row>
    <row r="30" spans="1:16">
      <c r="A30" s="8">
        <v>41821</v>
      </c>
      <c r="B30" s="6">
        <f t="shared" ref="B30:L30" si="16">IF(LEN(B11)=0,"NODATA",IF(B11&lt;=$M11,1,IF(AND(B11&gt;$M11,B11&lt;=$N11),2,IF(AND(B11&gt;$N11,B11&lt;=$O11),3,IF(AND(B11&gt;$O11,B11&lt;=$P11),4,"")))))</f>
        <v>2</v>
      </c>
      <c r="C30" s="6">
        <f t="shared" si="16"/>
        <v>1</v>
      </c>
      <c r="D30" s="6">
        <f t="shared" si="16"/>
        <v>4</v>
      </c>
      <c r="E30" s="6">
        <f t="shared" si="16"/>
        <v>3</v>
      </c>
      <c r="F30" s="6">
        <f t="shared" si="16"/>
        <v>1</v>
      </c>
      <c r="G30" s="6">
        <f t="shared" si="16"/>
        <v>1</v>
      </c>
      <c r="H30" s="6" t="str">
        <f t="shared" si="16"/>
        <v>NODATA</v>
      </c>
      <c r="I30" s="6" t="str">
        <f t="shared" si="16"/>
        <v>NODATA</v>
      </c>
      <c r="J30" s="6">
        <f t="shared" si="16"/>
        <v>3</v>
      </c>
      <c r="K30" s="6">
        <f t="shared" si="16"/>
        <v>2</v>
      </c>
      <c r="L30" s="6">
        <f t="shared" si="16"/>
        <v>4</v>
      </c>
      <c r="M30" s="7">
        <f t="shared" si="6"/>
        <v>3</v>
      </c>
      <c r="N30" s="7">
        <f t="shared" si="7"/>
        <v>2</v>
      </c>
      <c r="O30" s="7">
        <f t="shared" si="8"/>
        <v>2</v>
      </c>
      <c r="P30" s="7">
        <f t="shared" si="9"/>
        <v>2</v>
      </c>
    </row>
    <row r="31" spans="1:16">
      <c r="A31" s="8">
        <v>41792</v>
      </c>
      <c r="B31" s="6">
        <f t="shared" ref="B31:L31" si="17">IF(LEN(B12)=0,"NODATA",IF(B12&lt;=$M12,1,IF(AND(B12&gt;$M12,B12&lt;=$N12),2,IF(AND(B12&gt;$N12,B12&lt;=$O12),3,IF(AND(B12&gt;$O12,B12&lt;=$P12),4,"")))))</f>
        <v>1</v>
      </c>
      <c r="C31" s="6">
        <f t="shared" si="17"/>
        <v>1</v>
      </c>
      <c r="D31" s="6">
        <f t="shared" si="17"/>
        <v>4</v>
      </c>
      <c r="E31" s="6">
        <f t="shared" si="17"/>
        <v>3</v>
      </c>
      <c r="F31" s="6">
        <f t="shared" si="17"/>
        <v>2</v>
      </c>
      <c r="G31" s="6">
        <f t="shared" si="17"/>
        <v>1</v>
      </c>
      <c r="H31" s="6" t="str">
        <f t="shared" si="17"/>
        <v>NODATA</v>
      </c>
      <c r="I31" s="6" t="str">
        <f t="shared" si="17"/>
        <v>NODATA</v>
      </c>
      <c r="J31" s="6">
        <f t="shared" si="17"/>
        <v>4</v>
      </c>
      <c r="K31" s="6">
        <f t="shared" si="17"/>
        <v>2</v>
      </c>
      <c r="L31" s="6">
        <f t="shared" si="17"/>
        <v>3</v>
      </c>
      <c r="M31" s="7">
        <f t="shared" si="6"/>
        <v>3</v>
      </c>
      <c r="N31" s="7">
        <f t="shared" si="7"/>
        <v>2</v>
      </c>
      <c r="O31" s="7">
        <f t="shared" si="8"/>
        <v>2</v>
      </c>
      <c r="P31" s="7">
        <f t="shared" si="9"/>
        <v>2</v>
      </c>
    </row>
    <row r="32" spans="1:16">
      <c r="A32" s="8">
        <v>41760</v>
      </c>
      <c r="B32" s="6">
        <f t="shared" ref="B32:L32" si="18">IF(LEN(B13)=0,"NODATA",IF(B13&lt;=$M13,1,IF(AND(B13&gt;$M13,B13&lt;=$N13),2,IF(AND(B13&gt;$N13,B13&lt;=$O13),3,IF(AND(B13&gt;$O13,B13&lt;=$P13),4,"")))))</f>
        <v>2</v>
      </c>
      <c r="C32" s="6">
        <f t="shared" si="18"/>
        <v>1</v>
      </c>
      <c r="D32" s="6">
        <f t="shared" si="18"/>
        <v>4</v>
      </c>
      <c r="E32" s="6" t="str">
        <f t="shared" si="18"/>
        <v>NODATA</v>
      </c>
      <c r="F32" s="6">
        <f t="shared" si="18"/>
        <v>1</v>
      </c>
      <c r="G32" s="6">
        <f t="shared" si="18"/>
        <v>2</v>
      </c>
      <c r="H32" s="6" t="str">
        <f t="shared" si="18"/>
        <v>NODATA</v>
      </c>
      <c r="I32" s="6" t="str">
        <f t="shared" si="18"/>
        <v>NODATA</v>
      </c>
      <c r="J32" s="6">
        <f t="shared" si="18"/>
        <v>4</v>
      </c>
      <c r="K32" s="6">
        <f t="shared" si="18"/>
        <v>3</v>
      </c>
      <c r="L32" s="6">
        <f t="shared" si="18"/>
        <v>3</v>
      </c>
      <c r="M32" s="7">
        <f t="shared" si="6"/>
        <v>2</v>
      </c>
      <c r="N32" s="7">
        <f t="shared" si="7"/>
        <v>2</v>
      </c>
      <c r="O32" s="7">
        <f t="shared" si="8"/>
        <v>2</v>
      </c>
      <c r="P32" s="7">
        <f t="shared" si="9"/>
        <v>2</v>
      </c>
    </row>
    <row r="33" spans="1:16">
      <c r="A33" s="8">
        <v>41730</v>
      </c>
      <c r="B33" s="6">
        <f t="shared" ref="B33:L33" si="19">IF(LEN(B14)=0,"NODATA",IF(B14&lt;=$M14,1,IF(AND(B14&gt;$M14,B14&lt;=$N14),2,IF(AND(B14&gt;$N14,B14&lt;=$O14),3,IF(AND(B14&gt;$O14,B14&lt;=$P14),4,"")))))</f>
        <v>2</v>
      </c>
      <c r="C33" s="6">
        <f t="shared" si="19"/>
        <v>1</v>
      </c>
      <c r="D33" s="6">
        <f t="shared" si="19"/>
        <v>4</v>
      </c>
      <c r="E33" s="6" t="str">
        <f t="shared" si="19"/>
        <v>NODATA</v>
      </c>
      <c r="F33" s="6">
        <f t="shared" si="19"/>
        <v>1</v>
      </c>
      <c r="G33" s="6">
        <f t="shared" si="19"/>
        <v>2</v>
      </c>
      <c r="H33" s="6" t="str">
        <f t="shared" si="19"/>
        <v>NODATA</v>
      </c>
      <c r="I33" s="6" t="str">
        <f t="shared" si="19"/>
        <v>NODATA</v>
      </c>
      <c r="J33" s="6">
        <f t="shared" si="19"/>
        <v>3</v>
      </c>
      <c r="K33" s="6">
        <f t="shared" si="19"/>
        <v>3</v>
      </c>
      <c r="L33" s="6">
        <f t="shared" si="19"/>
        <v>4</v>
      </c>
      <c r="M33" s="7">
        <f t="shared" si="6"/>
        <v>2</v>
      </c>
      <c r="N33" s="7">
        <f t="shared" si="7"/>
        <v>2</v>
      </c>
      <c r="O33" s="7">
        <f t="shared" si="8"/>
        <v>2</v>
      </c>
      <c r="P33" s="7">
        <f t="shared" si="9"/>
        <v>2</v>
      </c>
    </row>
    <row r="34" spans="1:16">
      <c r="A34" s="8">
        <v>41701</v>
      </c>
      <c r="B34" s="6">
        <f t="shared" ref="B34:L34" si="20">IF(LEN(B15)=0,"NODATA",IF(B15&lt;=$M15,1,IF(AND(B15&gt;$M15,B15&lt;=$N15),2,IF(AND(B15&gt;$N15,B15&lt;=$O15),3,IF(AND(B15&gt;$O15,B15&lt;=$P15),4,"")))))</f>
        <v>2</v>
      </c>
      <c r="C34" s="6">
        <f t="shared" si="20"/>
        <v>1</v>
      </c>
      <c r="D34" s="6">
        <f t="shared" si="20"/>
        <v>4</v>
      </c>
      <c r="E34" s="6" t="str">
        <f t="shared" si="20"/>
        <v>NODATA</v>
      </c>
      <c r="F34" s="6">
        <f t="shared" si="20"/>
        <v>2</v>
      </c>
      <c r="G34" s="6">
        <f t="shared" si="20"/>
        <v>1</v>
      </c>
      <c r="H34" s="6" t="str">
        <f t="shared" si="20"/>
        <v>NODATA</v>
      </c>
      <c r="I34" s="6" t="str">
        <f t="shared" si="20"/>
        <v>NODATA</v>
      </c>
      <c r="J34" s="6">
        <f t="shared" si="20"/>
        <v>3</v>
      </c>
      <c r="K34" s="6">
        <f t="shared" si="20"/>
        <v>3</v>
      </c>
      <c r="L34" s="6">
        <f t="shared" si="20"/>
        <v>4</v>
      </c>
      <c r="M34" s="7">
        <f t="shared" si="6"/>
        <v>2</v>
      </c>
      <c r="N34" s="7">
        <f t="shared" si="7"/>
        <v>2</v>
      </c>
      <c r="O34" s="7">
        <f t="shared" si="8"/>
        <v>2</v>
      </c>
      <c r="P34" s="7">
        <f t="shared" si="9"/>
        <v>2</v>
      </c>
    </row>
    <row r="35" spans="1:16">
      <c r="A35" s="8">
        <v>41673</v>
      </c>
      <c r="B35" s="6">
        <f t="shared" ref="B35:L35" si="21">IF(LEN(B16)=0,"NODATA",IF(B16&lt;=$M16,1,IF(AND(B16&gt;$M16,B16&lt;=$N16),2,IF(AND(B16&gt;$N16,B16&lt;=$O16),3,IF(AND(B16&gt;$O16,B16&lt;=$P16),4,"")))))</f>
        <v>2</v>
      </c>
      <c r="C35" s="6">
        <f t="shared" si="21"/>
        <v>1</v>
      </c>
      <c r="D35" s="6">
        <f t="shared" si="21"/>
        <v>4</v>
      </c>
      <c r="E35" s="6" t="str">
        <f t="shared" si="21"/>
        <v>NODATA</v>
      </c>
      <c r="F35" s="6">
        <f t="shared" si="21"/>
        <v>2</v>
      </c>
      <c r="G35" s="6">
        <f t="shared" si="21"/>
        <v>1</v>
      </c>
      <c r="H35" s="6" t="str">
        <f t="shared" si="21"/>
        <v>NODATA</v>
      </c>
      <c r="I35" s="6" t="str">
        <f t="shared" si="21"/>
        <v>NODATA</v>
      </c>
      <c r="J35" s="6">
        <f t="shared" si="21"/>
        <v>3</v>
      </c>
      <c r="K35" s="6">
        <f t="shared" si="21"/>
        <v>3</v>
      </c>
      <c r="L35" s="6">
        <f t="shared" si="21"/>
        <v>4</v>
      </c>
      <c r="M35" s="7">
        <f t="shared" si="6"/>
        <v>2</v>
      </c>
      <c r="N35" s="7">
        <f t="shared" si="7"/>
        <v>2</v>
      </c>
      <c r="O35" s="7">
        <f t="shared" si="8"/>
        <v>2</v>
      </c>
      <c r="P35" s="7">
        <f t="shared" si="9"/>
        <v>2</v>
      </c>
    </row>
  </sheetData>
  <pageMargins left="0.7" right="0.7" top="0.75" bottom="0.75" header="0.3" footer="0.3"/>
  <ignoredErrors>
    <ignoredError sqref="M3:P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zeeroover</dc:creator>
  <cp:lastModifiedBy>zeeroover</cp:lastModifiedBy>
  <dcterms:created xsi:type="dcterms:W3CDTF">2015-03-07T16:57:05Z</dcterms:created>
  <dcterms:modified xsi:type="dcterms:W3CDTF">2015-03-08T13:27:30Z</dcterms:modified>
</cp:coreProperties>
</file>